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911" activeTab="1"/>
  </bookViews>
  <sheets>
    <sheet name="WER2a" sheetId="1" r:id="rId1"/>
    <sheet name="WER2b" sheetId="2" r:id="rId2"/>
  </sheets>
  <definedNames>
    <definedName name="_xlnm.Print_Area" localSheetId="0">'WER2a'!$A$1:$F$19</definedName>
    <definedName name="_xlnm.Print_Titles" localSheetId="1">'WER2b'!$1:$1</definedName>
  </definedNames>
  <calcPr fullCalcOnLoad="1" refMode="R1C1"/>
</workbook>
</file>

<file path=xl/sharedStrings.xml><?xml version="1.0" encoding="utf-8"?>
<sst xmlns="http://schemas.openxmlformats.org/spreadsheetml/2006/main" count="63" uniqueCount="57">
  <si>
    <t>Zużycie materiałów</t>
  </si>
  <si>
    <t>środki czystości</t>
  </si>
  <si>
    <t>materiały biurowe i druki</t>
  </si>
  <si>
    <t>pozostałe materiały</t>
  </si>
  <si>
    <t>Zużycie energii i wody</t>
  </si>
  <si>
    <t>energia elektryczna</t>
  </si>
  <si>
    <t>woda</t>
  </si>
  <si>
    <t>Usługi obce</t>
  </si>
  <si>
    <t>remontowe</t>
  </si>
  <si>
    <t>konserwacja i naprawa sprzętu</t>
  </si>
  <si>
    <t>usługi transportowe</t>
  </si>
  <si>
    <t>telekomunikacyjne i pocztowe</t>
  </si>
  <si>
    <t>zakup świadczeń medycznych</t>
  </si>
  <si>
    <t>wynagrodzenia i świadczenia na rzecz pracowników w tym</t>
  </si>
  <si>
    <t>wynagrodzenia osobowe</t>
  </si>
  <si>
    <t>wynagrodzenia bezosobowe</t>
  </si>
  <si>
    <t>pozostałe koszty w tym:</t>
  </si>
  <si>
    <t>opłaty bankowe i inne</t>
  </si>
  <si>
    <t>amortyzacja</t>
  </si>
  <si>
    <t>OGÓŁEM</t>
  </si>
  <si>
    <t>RAZEM</t>
  </si>
  <si>
    <t>odpisy od wynagrodzeń</t>
  </si>
  <si>
    <t>Podatki i opłaty</t>
  </si>
  <si>
    <t xml:space="preserve"> ZFŚw Socjalnych</t>
  </si>
  <si>
    <t>Urząd miasta</t>
  </si>
  <si>
    <t>Przychody finansowe</t>
  </si>
  <si>
    <t>Narodowy Fundusz Zdrowia</t>
  </si>
  <si>
    <t>ryczałty</t>
  </si>
  <si>
    <t>podróże służbowe (delegacje)</t>
  </si>
  <si>
    <t>Sprzedaż św zdrowotn.</t>
  </si>
  <si>
    <t>podróże służbowe w tym;</t>
  </si>
  <si>
    <t>Narodowy Fundudz Zdrowia</t>
  </si>
  <si>
    <t>Sprzedaż św. zdrowotn.</t>
  </si>
  <si>
    <t>Przychody z dzierzawy pomieszczeń</t>
  </si>
  <si>
    <t>odczynniki i śr.dezynfekcyjne</t>
  </si>
  <si>
    <t>jednorazowy  med.i szczepionki</t>
  </si>
  <si>
    <t>zatwierdził;</t>
  </si>
  <si>
    <t>OGÓŁEM NFZ</t>
  </si>
  <si>
    <t>OGÓŁEMpozost.przych.i F.zakładu</t>
  </si>
  <si>
    <t>pozostałe przychody</t>
  </si>
  <si>
    <t>NAZWA ZADANIA</t>
  </si>
  <si>
    <t>WYKONANIE 2007R</t>
  </si>
  <si>
    <t>koszty reprezentacji i reklamy</t>
  </si>
  <si>
    <t>usługi protetyczne NFZ</t>
  </si>
  <si>
    <t>pozostałe usługi ( w tym prawne)</t>
  </si>
  <si>
    <t>Plan 2008r</t>
  </si>
  <si>
    <t>energia gazowa</t>
  </si>
  <si>
    <t>Leki</t>
  </si>
  <si>
    <t>materiały stomatologiczne</t>
  </si>
  <si>
    <t>inne świadczenia pracownicze</t>
  </si>
  <si>
    <t>ubezpieczenie majątkowe i OC</t>
  </si>
  <si>
    <t>sporządził; 03.01.2013r</t>
  </si>
  <si>
    <t>Zatwierdził; 03.01.2013r</t>
  </si>
  <si>
    <t>Planowane zadania na 2013r</t>
  </si>
  <si>
    <t>Sporządził;03.01.2013r</t>
  </si>
  <si>
    <t>PLAN RZECZOWO-FINANSOWY SP ZOZ SŁAWKÓW NA OKRES OD 01.01.2013r-31.12.2013r- Załącznik NR 1</t>
  </si>
  <si>
    <r>
      <t>Plan rzeczowo-finansowy SPZOZ Sławków na okres od 01.01.2013r-31.12.2013</t>
    </r>
    <r>
      <rPr>
        <sz val="9"/>
        <rFont val="Arial CE"/>
        <family val="0"/>
      </rPr>
      <t>r-Załącznik NR 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</si>
</sst>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b/>
      <i/>
      <sz val="9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164" fontId="0" fillId="0" borderId="0" xfId="52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2" fillId="34" borderId="20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" fillId="34" borderId="28" xfId="0" applyFont="1" applyFill="1" applyBorder="1" applyAlignment="1">
      <alignment/>
    </xf>
    <xf numFmtId="0" fontId="0" fillId="34" borderId="29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0" fillId="34" borderId="33" xfId="0" applyNumberFormat="1" applyFont="1" applyFill="1" applyBorder="1" applyAlignment="1">
      <alignment horizontal="right" vertical="center"/>
    </xf>
    <xf numFmtId="4" fontId="0" fillId="34" borderId="34" xfId="0" applyNumberFormat="1" applyFont="1" applyFill="1" applyBorder="1" applyAlignment="1">
      <alignment horizontal="right" vertical="center"/>
    </xf>
    <xf numFmtId="4" fontId="0" fillId="34" borderId="35" xfId="0" applyNumberFormat="1" applyFont="1" applyFill="1" applyBorder="1" applyAlignment="1">
      <alignment horizontal="right" vertical="center"/>
    </xf>
    <xf numFmtId="4" fontId="0" fillId="34" borderId="36" xfId="0" applyNumberFormat="1" applyFont="1" applyFill="1" applyBorder="1" applyAlignment="1">
      <alignment horizontal="right" vertical="center"/>
    </xf>
    <xf numFmtId="4" fontId="0" fillId="34" borderId="37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0" fontId="1" fillId="34" borderId="38" xfId="0" applyFont="1" applyFill="1" applyBorder="1" applyAlignment="1">
      <alignment/>
    </xf>
    <xf numFmtId="3" fontId="6" fillId="35" borderId="39" xfId="0" applyNumberFormat="1" applyFont="1" applyFill="1" applyBorder="1" applyAlignment="1">
      <alignment horizontal="center" vertical="center"/>
    </xf>
    <xf numFmtId="4" fontId="6" fillId="35" borderId="40" xfId="0" applyNumberFormat="1" applyFont="1" applyFill="1" applyBorder="1" applyAlignment="1">
      <alignment horizontal="right"/>
    </xf>
    <xf numFmtId="4" fontId="0" fillId="0" borderId="41" xfId="0" applyNumberFormat="1" applyBorder="1" applyAlignment="1">
      <alignment horizontal="right"/>
    </xf>
    <xf numFmtId="3" fontId="6" fillId="35" borderId="29" xfId="0" applyNumberFormat="1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/>
    </xf>
    <xf numFmtId="0" fontId="0" fillId="34" borderId="42" xfId="0" applyFont="1" applyFill="1" applyBorder="1" applyAlignment="1">
      <alignment horizontal="left" indent="1"/>
    </xf>
    <xf numFmtId="0" fontId="0" fillId="34" borderId="43" xfId="0" applyFont="1" applyFill="1" applyBorder="1" applyAlignment="1">
      <alignment horizontal="left" indent="1"/>
    </xf>
    <xf numFmtId="0" fontId="0" fillId="34" borderId="20" xfId="0" applyFont="1" applyFill="1" applyBorder="1" applyAlignment="1">
      <alignment horizontal="left" indent="1"/>
    </xf>
    <xf numFmtId="0" fontId="0" fillId="34" borderId="44" xfId="0" applyFont="1" applyFill="1" applyBorder="1" applyAlignment="1">
      <alignment horizontal="left" indent="1"/>
    </xf>
    <xf numFmtId="4" fontId="3" fillId="35" borderId="37" xfId="0" applyNumberFormat="1" applyFont="1" applyFill="1" applyBorder="1" applyAlignment="1">
      <alignment horizontal="right" vertical="center"/>
    </xf>
    <xf numFmtId="4" fontId="3" fillId="35" borderId="37" xfId="0" applyNumberFormat="1" applyFont="1" applyFill="1" applyBorder="1" applyAlignment="1">
      <alignment horizontal="right"/>
    </xf>
    <xf numFmtId="4" fontId="3" fillId="36" borderId="37" xfId="0" applyNumberFormat="1" applyFont="1" applyFill="1" applyBorder="1" applyAlignment="1">
      <alignment horizontal="right" vertical="center"/>
    </xf>
    <xf numFmtId="4" fontId="2" fillId="35" borderId="32" xfId="0" applyNumberFormat="1" applyFont="1" applyFill="1" applyBorder="1" applyAlignment="1">
      <alignment horizontal="right" vertical="center"/>
    </xf>
    <xf numFmtId="4" fontId="1" fillId="34" borderId="27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3" fontId="6" fillId="35" borderId="45" xfId="0" applyNumberFormat="1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3" fontId="2" fillId="34" borderId="46" xfId="0" applyNumberFormat="1" applyFont="1" applyFill="1" applyBorder="1" applyAlignment="1">
      <alignment horizontal="center" vertical="center"/>
    </xf>
    <xf numFmtId="3" fontId="2" fillId="34" borderId="47" xfId="0" applyNumberFormat="1" applyFont="1" applyFill="1" applyBorder="1" applyAlignment="1">
      <alignment horizontal="center" vertical="center"/>
    </xf>
    <xf numFmtId="4" fontId="0" fillId="34" borderId="36" xfId="0" applyNumberFormat="1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/>
    </xf>
    <xf numFmtId="4" fontId="7" fillId="34" borderId="37" xfId="0" applyNumberFormat="1" applyFont="1" applyFill="1" applyBorder="1" applyAlignment="1">
      <alignment horizontal="right"/>
    </xf>
    <xf numFmtId="4" fontId="3" fillId="34" borderId="37" xfId="0" applyNumberFormat="1" applyFont="1" applyFill="1" applyBorder="1" applyAlignment="1">
      <alignment horizontal="right" vertical="center"/>
    </xf>
    <xf numFmtId="0" fontId="5" fillId="34" borderId="49" xfId="0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36" borderId="37" xfId="0" applyNumberFormat="1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36" borderId="37" xfId="0" applyNumberFormat="1" applyFont="1" applyFill="1" applyBorder="1" applyAlignment="1">
      <alignment horizontal="right"/>
    </xf>
    <xf numFmtId="4" fontId="0" fillId="37" borderId="37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33" xfId="0" applyBorder="1" applyAlignment="1">
      <alignment horizontal="right"/>
    </xf>
    <xf numFmtId="0" fontId="2" fillId="0" borderId="42" xfId="0" applyFont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left" vertical="center"/>
    </xf>
    <xf numFmtId="4" fontId="3" fillId="35" borderId="33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 indent="2"/>
    </xf>
    <xf numFmtId="3" fontId="0" fillId="0" borderId="33" xfId="0" applyNumberFormat="1" applyFont="1" applyBorder="1" applyAlignment="1">
      <alignment horizontal="right" vertical="center"/>
    </xf>
    <xf numFmtId="0" fontId="2" fillId="35" borderId="42" xfId="0" applyFont="1" applyFill="1" applyBorder="1" applyAlignment="1">
      <alignment horizontal="left"/>
    </xf>
    <xf numFmtId="4" fontId="3" fillId="35" borderId="33" xfId="0" applyNumberFormat="1" applyFont="1" applyFill="1" applyBorder="1" applyAlignment="1">
      <alignment horizontal="right"/>
    </xf>
    <xf numFmtId="0" fontId="0" fillId="0" borderId="42" xfId="0" applyFont="1" applyBorder="1" applyAlignment="1">
      <alignment horizontal="left" indent="2"/>
    </xf>
    <xf numFmtId="4" fontId="0" fillId="0" borderId="33" xfId="0" applyNumberFormat="1" applyFont="1" applyBorder="1" applyAlignment="1">
      <alignment horizontal="right"/>
    </xf>
    <xf numFmtId="0" fontId="2" fillId="0" borderId="42" xfId="0" applyFont="1" applyBorder="1" applyAlignment="1">
      <alignment horizontal="left" indent="2"/>
    </xf>
    <xf numFmtId="0" fontId="2" fillId="36" borderId="42" xfId="0" applyFont="1" applyFill="1" applyBorder="1" applyAlignment="1">
      <alignment horizontal="left" wrapText="1"/>
    </xf>
    <xf numFmtId="4" fontId="3" fillId="36" borderId="33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left" indent="2"/>
    </xf>
    <xf numFmtId="0" fontId="2" fillId="36" borderId="42" xfId="0" applyFont="1" applyFill="1" applyBorder="1" applyAlignment="1">
      <alignment horizontal="left" indent="2"/>
    </xf>
    <xf numFmtId="4" fontId="2" fillId="36" borderId="33" xfId="0" applyNumberFormat="1" applyFont="1" applyFill="1" applyBorder="1" applyAlignment="1">
      <alignment horizontal="right"/>
    </xf>
    <xf numFmtId="0" fontId="2" fillId="35" borderId="42" xfId="0" applyFont="1" applyFill="1" applyBorder="1" applyAlignment="1">
      <alignment/>
    </xf>
    <xf numFmtId="0" fontId="0" fillId="37" borderId="42" xfId="0" applyFont="1" applyFill="1" applyBorder="1" applyAlignment="1">
      <alignment horizontal="left" indent="2"/>
    </xf>
    <xf numFmtId="4" fontId="0" fillId="37" borderId="33" xfId="0" applyNumberFormat="1" applyFont="1" applyFill="1" applyBorder="1" applyAlignment="1">
      <alignment horizontal="right"/>
    </xf>
    <xf numFmtId="0" fontId="2" fillId="35" borderId="50" xfId="0" applyFont="1" applyFill="1" applyBorder="1" applyAlignment="1">
      <alignment horizontal="center"/>
    </xf>
    <xf numFmtId="4" fontId="3" fillId="35" borderId="51" xfId="0" applyNumberFormat="1" applyFont="1" applyFill="1" applyBorder="1" applyAlignment="1">
      <alignment horizontal="right" vertical="center"/>
    </xf>
    <xf numFmtId="4" fontId="3" fillId="35" borderId="52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7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indent="2"/>
    </xf>
    <xf numFmtId="0" fontId="9" fillId="0" borderId="33" xfId="0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/>
    </xf>
    <xf numFmtId="0" fontId="2" fillId="33" borderId="54" xfId="0" applyFont="1" applyFill="1" applyBorder="1" applyAlignment="1">
      <alignment/>
    </xf>
    <xf numFmtId="0" fontId="8" fillId="34" borderId="24" xfId="0" applyFont="1" applyFill="1" applyBorder="1" applyAlignment="1">
      <alignment horizontal="center" vertical="center" wrapText="1"/>
    </xf>
    <xf numFmtId="44" fontId="8" fillId="33" borderId="59" xfId="58" applyFont="1" applyFill="1" applyBorder="1" applyAlignment="1">
      <alignment horizontal="center" vertical="center" wrapText="1"/>
    </xf>
    <xf numFmtId="44" fontId="8" fillId="33" borderId="60" xfId="58" applyFont="1" applyFill="1" applyBorder="1" applyAlignment="1">
      <alignment horizontal="center" vertical="center" wrapText="1"/>
    </xf>
    <xf numFmtId="44" fontId="8" fillId="33" borderId="61" xfId="58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33.625" style="0" hidden="1" customWidth="1"/>
    <col min="3" max="3" width="13.875" style="0" hidden="1" customWidth="1"/>
    <col min="4" max="4" width="32.875" style="0" customWidth="1"/>
    <col min="5" max="5" width="53.125" style="5" customWidth="1"/>
    <col min="6" max="6" width="19.625" style="0" hidden="1" customWidth="1"/>
    <col min="7" max="7" width="0" style="0" hidden="1" customWidth="1"/>
  </cols>
  <sheetData>
    <row r="1" spans="2:6" ht="54" customHeight="1" thickBot="1">
      <c r="B1" s="135"/>
      <c r="C1" s="135"/>
      <c r="D1" s="135"/>
      <c r="E1" s="135"/>
      <c r="F1" s="8"/>
    </row>
    <row r="2" spans="2:6" s="1" customFormat="1" ht="57.75" customHeight="1" thickBot="1" thickTop="1">
      <c r="B2" s="35" t="s">
        <v>41</v>
      </c>
      <c r="C2" s="36"/>
      <c r="D2" s="136" t="s">
        <v>55</v>
      </c>
      <c r="E2" s="136"/>
      <c r="F2" s="83"/>
    </row>
    <row r="3" ht="2.25" customHeight="1" hidden="1" thickBot="1"/>
    <row r="4" spans="2:6" s="3" customFormat="1" ht="18.75" customHeight="1" hidden="1" thickBot="1">
      <c r="B4" s="41"/>
      <c r="C4" s="45"/>
      <c r="D4" s="37"/>
      <c r="E4" s="45"/>
      <c r="F4" s="42"/>
    </row>
    <row r="5" spans="2:6" s="3" customFormat="1" ht="13.5" thickBot="1">
      <c r="B5" s="74" t="s">
        <v>31</v>
      </c>
      <c r="C5" s="76"/>
      <c r="D5" s="75" t="s">
        <v>26</v>
      </c>
      <c r="E5" s="84">
        <v>1791940</v>
      </c>
      <c r="F5" s="43"/>
    </row>
    <row r="6" spans="2:6" s="3" customFormat="1" ht="11.25" customHeight="1">
      <c r="B6" s="32"/>
      <c r="C6" s="46"/>
      <c r="D6" s="75"/>
      <c r="E6" s="67"/>
      <c r="F6" s="20"/>
    </row>
    <row r="7" spans="2:6" s="3" customFormat="1" ht="12.75" customHeight="1" thickBot="1">
      <c r="B7" s="70" t="s">
        <v>37</v>
      </c>
      <c r="C7" s="67">
        <f>C5</f>
        <v>0</v>
      </c>
      <c r="D7" s="44" t="s">
        <v>37</v>
      </c>
      <c r="E7" s="67">
        <v>1783384</v>
      </c>
      <c r="F7" s="38"/>
    </row>
    <row r="8" spans="2:6" s="3" customFormat="1" ht="12.75" customHeight="1">
      <c r="B8" s="71" t="s">
        <v>24</v>
      </c>
      <c r="C8" s="49"/>
      <c r="D8" s="77"/>
      <c r="E8" s="49"/>
      <c r="F8" s="43"/>
    </row>
    <row r="9" spans="2:6" s="3" customFormat="1" ht="12.75" customHeight="1">
      <c r="B9" s="72" t="s">
        <v>29</v>
      </c>
      <c r="C9" s="50"/>
      <c r="D9" s="78" t="s">
        <v>32</v>
      </c>
      <c r="E9" s="50">
        <v>82000</v>
      </c>
      <c r="F9" s="20"/>
    </row>
    <row r="10" spans="2:6" s="3" customFormat="1" ht="12.75" customHeight="1">
      <c r="B10" s="72" t="s">
        <v>25</v>
      </c>
      <c r="C10" s="50"/>
      <c r="D10" s="79" t="s">
        <v>25</v>
      </c>
      <c r="E10" s="50">
        <v>20000</v>
      </c>
      <c r="F10" s="20"/>
    </row>
    <row r="11" spans="2:6" s="3" customFormat="1" ht="12.75" customHeight="1" hidden="1">
      <c r="B11" s="72"/>
      <c r="C11" s="50"/>
      <c r="D11" s="79"/>
      <c r="E11" s="50"/>
      <c r="F11" s="20"/>
    </row>
    <row r="12" spans="2:6" s="3" customFormat="1" ht="12.75" customHeight="1" thickBot="1">
      <c r="B12" s="72" t="s">
        <v>33</v>
      </c>
      <c r="C12" s="50"/>
      <c r="D12" s="79" t="s">
        <v>33</v>
      </c>
      <c r="E12" s="50">
        <v>20250</v>
      </c>
      <c r="F12" s="20"/>
    </row>
    <row r="13" spans="2:9" s="3" customFormat="1" ht="0.75" customHeight="1" thickBot="1">
      <c r="B13" s="73" t="s">
        <v>39</v>
      </c>
      <c r="C13" s="51"/>
      <c r="D13" s="80"/>
      <c r="E13" s="51"/>
      <c r="F13" s="20"/>
      <c r="I13" s="49"/>
    </row>
    <row r="14" spans="2:6" s="3" customFormat="1" ht="12.75" customHeight="1" hidden="1" thickBot="1">
      <c r="B14" s="62"/>
      <c r="C14" s="47"/>
      <c r="D14" s="60"/>
      <c r="E14" s="51"/>
      <c r="F14" s="20"/>
    </row>
    <row r="15" spans="2:6" s="3" customFormat="1" ht="12.75" customHeight="1" hidden="1" thickBot="1">
      <c r="B15" s="63"/>
      <c r="C15" s="48"/>
      <c r="D15" s="61"/>
      <c r="E15" s="57"/>
      <c r="F15" s="21"/>
    </row>
    <row r="16" spans="2:6" ht="12.75" customHeight="1" thickBot="1">
      <c r="B16" s="58" t="s">
        <v>38</v>
      </c>
      <c r="C16" s="56">
        <f>C8+C9+C10+C11+C12+C13+C14+C15</f>
        <v>0</v>
      </c>
      <c r="D16" s="55" t="s">
        <v>19</v>
      </c>
      <c r="E16" s="56">
        <f>(E8+E9+E10+E11+E12+E13+E14+E15)</f>
        <v>122250</v>
      </c>
      <c r="F16" s="59"/>
    </row>
    <row r="17" spans="2:6" ht="3.75" customHeight="1" hidden="1">
      <c r="B17" s="54"/>
      <c r="C17" s="68">
        <v>140326.27</v>
      </c>
      <c r="D17" s="39"/>
      <c r="E17" s="52"/>
      <c r="F17" s="40"/>
    </row>
    <row r="18" spans="2:9" ht="20.25" customHeight="1" thickBot="1">
      <c r="B18" s="33" t="s">
        <v>20</v>
      </c>
      <c r="C18" s="53">
        <f>C7+C16</f>
        <v>0</v>
      </c>
      <c r="D18" s="34" t="s">
        <v>20</v>
      </c>
      <c r="E18" s="53">
        <v>1914190</v>
      </c>
      <c r="F18" s="53"/>
      <c r="H18" s="12"/>
      <c r="I18" s="11"/>
    </row>
    <row r="19" spans="2:6" ht="12.75" customHeight="1" thickTop="1">
      <c r="B19" s="9"/>
      <c r="C19" s="9"/>
      <c r="D19" s="9"/>
      <c r="E19" s="10"/>
      <c r="F19" s="9"/>
    </row>
    <row r="20" spans="2:6" ht="12.75" customHeight="1">
      <c r="B20" s="2"/>
      <c r="C20" s="2"/>
      <c r="D20" s="2"/>
      <c r="E20" s="4"/>
      <c r="F20" s="2"/>
    </row>
    <row r="21" spans="2:6" ht="12.75" customHeight="1">
      <c r="B21" s="2"/>
      <c r="C21" s="2"/>
      <c r="D21" s="2"/>
      <c r="E21" s="4"/>
      <c r="F21" s="2"/>
    </row>
    <row r="22" spans="2:6" ht="12.75" customHeight="1">
      <c r="B22" s="2"/>
      <c r="C22" s="2"/>
      <c r="D22" t="s">
        <v>51</v>
      </c>
      <c r="E22" s="5" t="s">
        <v>52</v>
      </c>
      <c r="F22" s="2"/>
    </row>
    <row r="23" spans="2:6" ht="12.75" customHeight="1">
      <c r="B23" s="2"/>
      <c r="C23" s="2"/>
      <c r="D23" s="2"/>
      <c r="E23" s="4"/>
      <c r="F23" s="2"/>
    </row>
    <row r="24" spans="2:6" ht="12.75" customHeight="1">
      <c r="B24" s="2"/>
      <c r="C24" s="2"/>
      <c r="D24" s="2"/>
      <c r="E24" s="4"/>
      <c r="F24" s="2"/>
    </row>
    <row r="25" spans="2:6" ht="12.75" customHeight="1">
      <c r="B25" s="2"/>
      <c r="C25" s="2"/>
      <c r="D25" s="2"/>
      <c r="E25" s="4"/>
      <c r="F25" s="2"/>
    </row>
    <row r="26" spans="2:6" ht="12.75" customHeight="1">
      <c r="B26" s="2"/>
      <c r="C26" s="2"/>
      <c r="D26" s="2"/>
      <c r="E26" s="4"/>
      <c r="F26" s="2"/>
    </row>
    <row r="27" spans="2:6" ht="12.75" customHeight="1">
      <c r="B27" s="2"/>
      <c r="C27" s="2"/>
      <c r="D27" s="2"/>
      <c r="E27" s="4"/>
      <c r="F27" s="2"/>
    </row>
    <row r="28" spans="2:6" ht="12.75" customHeight="1">
      <c r="B28" s="2"/>
      <c r="C28" s="2"/>
      <c r="D28" s="2"/>
      <c r="E28" s="4"/>
      <c r="F28" s="2"/>
    </row>
    <row r="29" spans="2:6" ht="12.75" customHeight="1">
      <c r="B29" s="2"/>
      <c r="C29" s="2"/>
      <c r="D29" s="2"/>
      <c r="E29" s="4"/>
      <c r="F29" s="2"/>
    </row>
    <row r="30" spans="2:6" ht="12.75" customHeight="1">
      <c r="B30" s="2"/>
      <c r="C30" s="2"/>
      <c r="D30" s="2"/>
      <c r="E30" s="4"/>
      <c r="F30" s="2"/>
    </row>
    <row r="31" spans="2:6" ht="12.75" customHeight="1">
      <c r="B31" s="2"/>
      <c r="C31" s="2"/>
      <c r="D31" s="2"/>
      <c r="E31" s="4"/>
      <c r="F31" s="2"/>
    </row>
    <row r="32" spans="2:6" ht="12.75" customHeight="1">
      <c r="B32" s="2"/>
      <c r="C32" s="2"/>
      <c r="D32" s="2"/>
      <c r="E32" s="4"/>
      <c r="F32" s="2"/>
    </row>
    <row r="33" spans="2:6" ht="12.75" customHeight="1">
      <c r="B33" s="2"/>
      <c r="C33" s="2"/>
      <c r="D33" s="2"/>
      <c r="E33" s="4"/>
      <c r="F33" s="2"/>
    </row>
    <row r="34" spans="2:6" ht="12.75" customHeight="1">
      <c r="B34" s="2"/>
      <c r="C34" s="2"/>
      <c r="D34" s="2"/>
      <c r="E34" s="4"/>
      <c r="F34" s="2"/>
    </row>
    <row r="35" spans="2:6" ht="12.75" customHeight="1">
      <c r="B35" s="2"/>
      <c r="C35" s="2"/>
      <c r="D35" s="2"/>
      <c r="E35" s="4"/>
      <c r="F35" s="2"/>
    </row>
    <row r="36" spans="2:6" ht="12.75" customHeight="1">
      <c r="B36" s="2"/>
      <c r="C36" s="2"/>
      <c r="D36" s="2"/>
      <c r="E36" s="4"/>
      <c r="F36" s="2"/>
    </row>
    <row r="37" spans="2:6" ht="12.75" customHeight="1">
      <c r="B37" s="2"/>
      <c r="C37" s="2"/>
      <c r="D37" s="2"/>
      <c r="E37" s="4"/>
      <c r="F37" s="2"/>
    </row>
    <row r="38" spans="2:6" ht="12.75" customHeight="1">
      <c r="B38" s="2"/>
      <c r="C38" s="2"/>
      <c r="D38" s="2"/>
      <c r="E38" s="4"/>
      <c r="F38" s="2"/>
    </row>
    <row r="39" spans="2:6" ht="12.75" customHeight="1">
      <c r="B39" s="2"/>
      <c r="C39" s="2"/>
      <c r="D39" s="2"/>
      <c r="E39" s="4"/>
      <c r="F39" s="2"/>
    </row>
    <row r="40" spans="2:6" ht="12.75" customHeight="1">
      <c r="B40" s="2"/>
      <c r="C40" s="2"/>
      <c r="D40" s="2"/>
      <c r="E40" s="4"/>
      <c r="F40" s="2"/>
    </row>
    <row r="41" spans="2:6" ht="12.75" customHeight="1">
      <c r="B41" s="2"/>
      <c r="C41" s="2"/>
      <c r="D41" s="2"/>
      <c r="E41" s="4"/>
      <c r="F41" s="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2">
    <mergeCell ref="B1:E1"/>
    <mergeCell ref="D2:E2"/>
  </mergeCells>
  <printOptions horizontalCentered="1" verticalCentered="1"/>
  <pageMargins left="0.5118110236220472" right="0.2362204724409449" top="0.4724409448818898" bottom="0.5511811023622047" header="0.1968503937007874" footer="0.15748031496062992"/>
  <pageSetup horizontalDpi="600" verticalDpi="600" orientation="landscape" paperSize="5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3">
      <selection activeCell="D40" sqref="D40"/>
    </sheetView>
  </sheetViews>
  <sheetFormatPr defaultColWidth="9.00390625" defaultRowHeight="12.75"/>
  <cols>
    <col min="1" max="1" width="0.875" style="0" customWidth="1"/>
    <col min="2" max="2" width="37.75390625" style="0" customWidth="1"/>
    <col min="3" max="3" width="22.875" style="7" hidden="1" customWidth="1"/>
    <col min="4" max="4" width="30.75390625" style="90" customWidth="1"/>
    <col min="5" max="5" width="0.12890625" style="0" hidden="1" customWidth="1"/>
    <col min="6" max="6" width="0.74609375" style="0" customWidth="1"/>
  </cols>
  <sheetData>
    <row r="1" spans="1:6" ht="56.25" customHeight="1">
      <c r="A1" s="124"/>
      <c r="B1" s="137" t="s">
        <v>56</v>
      </c>
      <c r="C1" s="138"/>
      <c r="D1" s="139"/>
      <c r="E1" s="125"/>
      <c r="F1" s="22"/>
    </row>
    <row r="2" spans="1:6" ht="13.5" hidden="1" thickTop="1">
      <c r="A2" s="126"/>
      <c r="B2" s="98"/>
      <c r="C2" s="86"/>
      <c r="D2" s="99"/>
      <c r="E2" s="13"/>
      <c r="F2" s="26"/>
    </row>
    <row r="3" spans="1:6" s="1" customFormat="1" ht="32.25" customHeight="1">
      <c r="A3" s="23"/>
      <c r="B3" s="100" t="s">
        <v>40</v>
      </c>
      <c r="C3" s="69" t="s">
        <v>45</v>
      </c>
      <c r="D3" s="132" t="s">
        <v>53</v>
      </c>
      <c r="E3" s="14"/>
      <c r="F3" s="24"/>
    </row>
    <row r="4" spans="1:6" s="3" customFormat="1" ht="15.75" customHeight="1">
      <c r="A4" s="127"/>
      <c r="B4" s="101" t="s">
        <v>0</v>
      </c>
      <c r="C4" s="64">
        <f>SUM(C5:C11)</f>
        <v>120820</v>
      </c>
      <c r="D4" s="102">
        <f>SUM(D5:D11)</f>
        <v>111500</v>
      </c>
      <c r="E4" s="15"/>
      <c r="F4" s="85"/>
    </row>
    <row r="5" spans="1:6" s="3" customFormat="1" ht="15.75" customHeight="1">
      <c r="A5" s="127"/>
      <c r="B5" s="103" t="s">
        <v>47</v>
      </c>
      <c r="C5" s="91">
        <v>11000</v>
      </c>
      <c r="D5" s="104">
        <v>3500</v>
      </c>
      <c r="E5" s="15"/>
      <c r="F5" s="85"/>
    </row>
    <row r="6" spans="1:6" s="3" customFormat="1" ht="15.75" customHeight="1">
      <c r="A6" s="127"/>
      <c r="B6" s="103" t="s">
        <v>35</v>
      </c>
      <c r="C6" s="91">
        <v>29000</v>
      </c>
      <c r="D6" s="104">
        <v>36000</v>
      </c>
      <c r="E6" s="15"/>
      <c r="F6" s="85"/>
    </row>
    <row r="7" spans="1:6" s="3" customFormat="1" ht="15.75" customHeight="1">
      <c r="A7" s="127"/>
      <c r="B7" s="103" t="s">
        <v>34</v>
      </c>
      <c r="C7" s="91">
        <v>10000</v>
      </c>
      <c r="D7" s="104">
        <v>17000</v>
      </c>
      <c r="E7" s="15"/>
      <c r="F7" s="85"/>
    </row>
    <row r="8" spans="1:6" s="3" customFormat="1" ht="15.75" customHeight="1">
      <c r="A8" s="127"/>
      <c r="B8" s="103" t="s">
        <v>48</v>
      </c>
      <c r="C8" s="91">
        <v>25000</v>
      </c>
      <c r="D8" s="104">
        <v>4000</v>
      </c>
      <c r="E8" s="15"/>
      <c r="F8" s="85"/>
    </row>
    <row r="9" spans="1:6" s="3" customFormat="1" ht="15.75" customHeight="1">
      <c r="A9" s="127"/>
      <c r="B9" s="103" t="s">
        <v>1</v>
      </c>
      <c r="C9" s="91">
        <v>4000</v>
      </c>
      <c r="D9" s="104">
        <v>9000</v>
      </c>
      <c r="E9" s="15"/>
      <c r="F9" s="85"/>
    </row>
    <row r="10" spans="1:6" s="3" customFormat="1" ht="15.75" customHeight="1">
      <c r="A10" s="127"/>
      <c r="B10" s="103" t="s">
        <v>2</v>
      </c>
      <c r="C10" s="91">
        <v>10000</v>
      </c>
      <c r="D10" s="104">
        <v>10000</v>
      </c>
      <c r="E10" s="15"/>
      <c r="F10" s="85"/>
    </row>
    <row r="11" spans="1:6" s="3" customFormat="1" ht="15.75" customHeight="1">
      <c r="A11" s="127"/>
      <c r="B11" s="103" t="s">
        <v>3</v>
      </c>
      <c r="C11" s="91">
        <v>31820</v>
      </c>
      <c r="D11" s="133">
        <v>32000</v>
      </c>
      <c r="E11" s="15"/>
      <c r="F11" s="85"/>
    </row>
    <row r="12" spans="1:6" ht="15.75" customHeight="1">
      <c r="A12" s="128"/>
      <c r="B12" s="105" t="s">
        <v>4</v>
      </c>
      <c r="C12" s="65">
        <f>SUM(C13:C15)</f>
        <v>30500</v>
      </c>
      <c r="D12" s="106">
        <f>SUM(D13:D15)</f>
        <v>55400</v>
      </c>
      <c r="E12" s="16"/>
      <c r="F12" s="26"/>
    </row>
    <row r="13" spans="1:6" ht="15.75" customHeight="1">
      <c r="A13" s="128"/>
      <c r="B13" s="107" t="s">
        <v>46</v>
      </c>
      <c r="C13" s="92">
        <v>8000</v>
      </c>
      <c r="D13" s="108">
        <v>25000</v>
      </c>
      <c r="E13" s="16"/>
      <c r="F13" s="26"/>
    </row>
    <row r="14" spans="1:6" ht="15.75" customHeight="1">
      <c r="A14" s="128"/>
      <c r="B14" s="107" t="s">
        <v>5</v>
      </c>
      <c r="C14" s="92">
        <v>18500</v>
      </c>
      <c r="D14" s="108">
        <v>28000</v>
      </c>
      <c r="E14" s="16"/>
      <c r="F14" s="26"/>
    </row>
    <row r="15" spans="1:6" ht="15.75" customHeight="1">
      <c r="A15" s="128"/>
      <c r="B15" s="107" t="s">
        <v>6</v>
      </c>
      <c r="C15" s="92">
        <v>4000</v>
      </c>
      <c r="D15" s="108">
        <v>2400</v>
      </c>
      <c r="E15" s="16"/>
      <c r="F15" s="26"/>
    </row>
    <row r="16" spans="1:6" ht="15.75" customHeight="1">
      <c r="A16" s="128"/>
      <c r="B16" s="105" t="s">
        <v>7</v>
      </c>
      <c r="C16" s="65">
        <f>SUM(C17:C23)</f>
        <v>185250</v>
      </c>
      <c r="D16" s="102">
        <f>SUM(D17:D23)</f>
        <v>187500</v>
      </c>
      <c r="E16" s="16"/>
      <c r="F16" s="26"/>
    </row>
    <row r="17" spans="1:6" ht="15.75" customHeight="1">
      <c r="A17" s="128"/>
      <c r="B17" s="107" t="s">
        <v>8</v>
      </c>
      <c r="C17" s="92">
        <v>46000</v>
      </c>
      <c r="D17" s="108">
        <v>2900</v>
      </c>
      <c r="E17" s="16"/>
      <c r="F17" s="26"/>
    </row>
    <row r="18" spans="1:6" ht="15.75" customHeight="1">
      <c r="A18" s="128"/>
      <c r="B18" s="107" t="s">
        <v>9</v>
      </c>
      <c r="C18" s="92">
        <v>10000</v>
      </c>
      <c r="D18" s="108">
        <v>4000</v>
      </c>
      <c r="E18" s="16"/>
      <c r="F18" s="26"/>
    </row>
    <row r="19" spans="1:6" ht="15.75" customHeight="1">
      <c r="A19" s="128"/>
      <c r="B19" s="107" t="s">
        <v>10</v>
      </c>
      <c r="C19" s="81">
        <v>3000</v>
      </c>
      <c r="D19" s="108">
        <v>400</v>
      </c>
      <c r="E19" s="16"/>
      <c r="F19" s="26"/>
    </row>
    <row r="20" spans="1:6" ht="15.75" customHeight="1">
      <c r="A20" s="128"/>
      <c r="B20" s="107" t="s">
        <v>11</v>
      </c>
      <c r="C20" s="82">
        <v>15000</v>
      </c>
      <c r="D20" s="108">
        <v>12000</v>
      </c>
      <c r="E20" s="16"/>
      <c r="F20" s="26"/>
    </row>
    <row r="21" spans="1:6" ht="15.75" customHeight="1">
      <c r="A21" s="128"/>
      <c r="B21" s="107" t="s">
        <v>12</v>
      </c>
      <c r="C21" s="92">
        <v>52000</v>
      </c>
      <c r="D21" s="108">
        <v>145200</v>
      </c>
      <c r="E21" s="16"/>
      <c r="F21" s="26"/>
    </row>
    <row r="22" spans="1:6" ht="15.75" customHeight="1">
      <c r="A22" s="128"/>
      <c r="B22" s="109" t="s">
        <v>43</v>
      </c>
      <c r="C22" s="93">
        <v>29250</v>
      </c>
      <c r="D22" s="108">
        <v>10000</v>
      </c>
      <c r="E22" s="16"/>
      <c r="F22" s="26"/>
    </row>
    <row r="23" spans="1:6" ht="15.75" customHeight="1">
      <c r="A23" s="128"/>
      <c r="B23" s="107" t="s">
        <v>44</v>
      </c>
      <c r="C23" s="92">
        <v>30000</v>
      </c>
      <c r="D23" s="108">
        <v>13000</v>
      </c>
      <c r="E23" s="16"/>
      <c r="F23" s="26"/>
    </row>
    <row r="24" spans="1:6" ht="15.75" customHeight="1">
      <c r="A24" s="128"/>
      <c r="B24" s="105" t="s">
        <v>22</v>
      </c>
      <c r="C24" s="65">
        <v>3000</v>
      </c>
      <c r="D24" s="106">
        <v>7500</v>
      </c>
      <c r="E24" s="16"/>
      <c r="F24" s="26"/>
    </row>
    <row r="25" spans="1:6" ht="27.75" customHeight="1">
      <c r="A25" s="128"/>
      <c r="B25" s="110" t="s">
        <v>13</v>
      </c>
      <c r="C25" s="66">
        <f>SUM(C26:C31)</f>
        <v>1291089</v>
      </c>
      <c r="D25" s="111">
        <f>SUM(D26:D31)</f>
        <v>1505990</v>
      </c>
      <c r="E25" s="16"/>
      <c r="F25" s="26"/>
    </row>
    <row r="26" spans="1:6" ht="15.75" customHeight="1">
      <c r="A26" s="128"/>
      <c r="B26" s="107" t="s">
        <v>14</v>
      </c>
      <c r="C26" s="92">
        <v>1043779</v>
      </c>
      <c r="D26" s="108">
        <v>1203990</v>
      </c>
      <c r="E26" s="17"/>
      <c r="F26" s="26"/>
    </row>
    <row r="27" spans="1:6" ht="15.75" customHeight="1">
      <c r="A27" s="128"/>
      <c r="B27" s="107" t="s">
        <v>15</v>
      </c>
      <c r="C27" s="92">
        <v>36000</v>
      </c>
      <c r="D27" s="108">
        <v>40000</v>
      </c>
      <c r="E27" s="16"/>
      <c r="F27" s="26"/>
    </row>
    <row r="28" spans="1:6" ht="15.75" customHeight="1">
      <c r="A28" s="128"/>
      <c r="B28" s="112"/>
      <c r="C28" s="92">
        <v>7000</v>
      </c>
      <c r="D28" s="108"/>
      <c r="E28" s="16"/>
      <c r="F28" s="26"/>
    </row>
    <row r="29" spans="1:6" ht="15.75" customHeight="1">
      <c r="A29" s="128"/>
      <c r="B29" s="107" t="s">
        <v>21</v>
      </c>
      <c r="C29" s="92">
        <v>181310</v>
      </c>
      <c r="D29" s="108">
        <v>230000</v>
      </c>
      <c r="E29" s="16"/>
      <c r="F29" s="26"/>
    </row>
    <row r="30" spans="1:6" ht="15.75" customHeight="1">
      <c r="A30" s="128"/>
      <c r="B30" s="131" t="s">
        <v>49</v>
      </c>
      <c r="C30" s="92"/>
      <c r="D30" s="134">
        <v>5000</v>
      </c>
      <c r="E30" s="16"/>
      <c r="F30" s="26"/>
    </row>
    <row r="31" spans="1:6" ht="15.75" customHeight="1">
      <c r="A31" s="128"/>
      <c r="B31" s="107" t="s">
        <v>23</v>
      </c>
      <c r="C31" s="92">
        <v>23000</v>
      </c>
      <c r="D31" s="108">
        <v>27000</v>
      </c>
      <c r="E31" s="16"/>
      <c r="F31" s="26"/>
    </row>
    <row r="32" spans="1:6" ht="2.25" customHeight="1" hidden="1">
      <c r="A32" s="128"/>
      <c r="B32" s="113"/>
      <c r="C32" s="94">
        <v>23000</v>
      </c>
      <c r="D32" s="114"/>
      <c r="E32" s="16"/>
      <c r="F32" s="26"/>
    </row>
    <row r="33" spans="1:6" ht="15.75" customHeight="1">
      <c r="A33" s="128"/>
      <c r="B33" s="115" t="s">
        <v>16</v>
      </c>
      <c r="C33" s="64">
        <f>SUM(C34+C36+C37+C38+C39+C40+C41+C42)</f>
        <v>42100</v>
      </c>
      <c r="D33" s="102">
        <f>SUM(D34+D36+D37+D38+D39+D40+D41)</f>
        <v>46300</v>
      </c>
      <c r="E33" s="16"/>
      <c r="F33" s="26"/>
    </row>
    <row r="34" spans="1:6" ht="15.75" customHeight="1">
      <c r="A34" s="128"/>
      <c r="B34" s="107" t="s">
        <v>42</v>
      </c>
      <c r="C34" s="92">
        <v>100</v>
      </c>
      <c r="D34" s="108">
        <v>200</v>
      </c>
      <c r="E34" s="16"/>
      <c r="F34" s="26"/>
    </row>
    <row r="35" spans="1:6" ht="15.75" customHeight="1">
      <c r="A35" s="128"/>
      <c r="B35" s="107" t="s">
        <v>30</v>
      </c>
      <c r="C35" s="95">
        <v>0</v>
      </c>
      <c r="D35" s="108">
        <v>0</v>
      </c>
      <c r="E35" s="16"/>
      <c r="F35" s="26"/>
    </row>
    <row r="36" spans="1:6" ht="15.75" customHeight="1">
      <c r="A36" s="128"/>
      <c r="B36" s="107" t="s">
        <v>27</v>
      </c>
      <c r="C36" s="96">
        <v>10000</v>
      </c>
      <c r="D36" s="108">
        <v>11000</v>
      </c>
      <c r="E36" s="16"/>
      <c r="F36" s="26"/>
    </row>
    <row r="37" spans="1:6" ht="15.75" customHeight="1">
      <c r="A37" s="128"/>
      <c r="B37" s="107" t="s">
        <v>28</v>
      </c>
      <c r="C37" s="96">
        <v>4000</v>
      </c>
      <c r="D37" s="108">
        <v>500</v>
      </c>
      <c r="E37" s="16"/>
      <c r="F37" s="26"/>
    </row>
    <row r="38" spans="1:6" ht="15.75" customHeight="1">
      <c r="A38" s="128"/>
      <c r="B38" s="107" t="s">
        <v>50</v>
      </c>
      <c r="C38" s="92">
        <v>3000</v>
      </c>
      <c r="D38" s="108">
        <v>7000</v>
      </c>
      <c r="E38" s="16"/>
      <c r="F38" s="26"/>
    </row>
    <row r="39" spans="1:6" ht="15.75" customHeight="1">
      <c r="A39" s="128"/>
      <c r="B39" s="107" t="s">
        <v>17</v>
      </c>
      <c r="C39" s="92">
        <v>3000</v>
      </c>
      <c r="D39" s="108">
        <v>500</v>
      </c>
      <c r="E39" s="16"/>
      <c r="F39" s="26"/>
    </row>
    <row r="40" spans="1:6" ht="15.75" customHeight="1">
      <c r="A40" s="128"/>
      <c r="B40" s="107" t="s">
        <v>18</v>
      </c>
      <c r="C40" s="92">
        <v>22000</v>
      </c>
      <c r="D40" s="108">
        <v>27100</v>
      </c>
      <c r="E40" s="16"/>
      <c r="F40" s="26"/>
    </row>
    <row r="41" spans="1:6" ht="15.75" customHeight="1">
      <c r="A41" s="128"/>
      <c r="B41" s="116"/>
      <c r="C41" s="97"/>
      <c r="D41" s="117"/>
      <c r="E41" s="16"/>
      <c r="F41" s="26"/>
    </row>
    <row r="42" spans="1:6" ht="15.75" customHeight="1">
      <c r="A42" s="128"/>
      <c r="B42" s="107"/>
      <c r="C42" s="92"/>
      <c r="D42" s="108"/>
      <c r="E42" s="16"/>
      <c r="F42" s="26"/>
    </row>
    <row r="43" spans="1:6" ht="15.75" customHeight="1" thickBot="1">
      <c r="A43" s="121"/>
      <c r="B43" s="118" t="s">
        <v>19</v>
      </c>
      <c r="C43" s="119">
        <f>C4+C12+C16+C24+C25+C33</f>
        <v>1672759</v>
      </c>
      <c r="D43" s="120">
        <f>D4+D12+D16+D24+D25+D33</f>
        <v>1914190</v>
      </c>
      <c r="E43" s="129"/>
      <c r="F43" s="25"/>
    </row>
    <row r="44" spans="1:5" ht="3" customHeight="1" thickBot="1">
      <c r="A44" s="18"/>
      <c r="B44" s="121"/>
      <c r="C44" s="122"/>
      <c r="D44" s="123"/>
      <c r="E44" s="19"/>
    </row>
    <row r="45" spans="2:4" ht="0.75" customHeight="1" thickTop="1">
      <c r="B45" s="130"/>
      <c r="C45" s="5"/>
      <c r="D45" s="88" t="s">
        <v>36</v>
      </c>
    </row>
    <row r="46" spans="2:4" ht="15.75" customHeight="1">
      <c r="B46" s="28" t="s">
        <v>54</v>
      </c>
      <c r="C46" s="29"/>
      <c r="D46" s="87" t="s">
        <v>52</v>
      </c>
    </row>
    <row r="47" spans="1:5" ht="51" customHeight="1">
      <c r="A47" s="27"/>
      <c r="B47" s="30"/>
      <c r="C47" s="31"/>
      <c r="D47" s="89"/>
      <c r="E47" s="27"/>
    </row>
    <row r="48" spans="3:4" ht="15.75" customHeight="1">
      <c r="C48" s="6"/>
      <c r="D48" s="88"/>
    </row>
    <row r="49" spans="3:4" ht="15.75" customHeight="1">
      <c r="C49" s="6"/>
      <c r="D49" s="88"/>
    </row>
    <row r="50" spans="3:4" ht="15.75" customHeight="1">
      <c r="C50" s="6"/>
      <c r="D50" s="88"/>
    </row>
    <row r="51" spans="3:4" ht="15.75" customHeight="1">
      <c r="C51" s="6"/>
      <c r="D51" s="88"/>
    </row>
    <row r="52" spans="3:4" ht="15.75" customHeight="1">
      <c r="C52" s="6"/>
      <c r="D52" s="88"/>
    </row>
    <row r="53" spans="3:4" ht="15.75" customHeight="1">
      <c r="C53" s="6"/>
      <c r="D53" s="88"/>
    </row>
    <row r="54" spans="3:4" ht="15.75" customHeight="1">
      <c r="C54" s="6"/>
      <c r="D54" s="88"/>
    </row>
    <row r="55" spans="3:4" ht="15.75" customHeight="1">
      <c r="C55" s="6"/>
      <c r="D55" s="88"/>
    </row>
    <row r="56" spans="3:4" ht="15.75" customHeight="1">
      <c r="C56" s="6"/>
      <c r="D56" s="88"/>
    </row>
    <row r="57" spans="3:4" ht="15.75" customHeight="1">
      <c r="C57" s="6"/>
      <c r="D57" s="88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/>
  <mergeCells count="1">
    <mergeCell ref="B1:D1"/>
  </mergeCells>
  <printOptions horizontalCentered="1"/>
  <pageMargins left="0.2362204724409449" right="0.7874015748031497" top="0.33" bottom="0.3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abc</cp:lastModifiedBy>
  <cp:lastPrinted>2013-02-11T13:27:02Z</cp:lastPrinted>
  <dcterms:created xsi:type="dcterms:W3CDTF">2000-03-27T06:17:16Z</dcterms:created>
  <dcterms:modified xsi:type="dcterms:W3CDTF">2013-05-22T08:11:22Z</dcterms:modified>
  <cp:category/>
  <cp:version/>
  <cp:contentType/>
  <cp:contentStatus/>
</cp:coreProperties>
</file>